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1-人力小組\60_衛福部(含醫院護理人力資源調查)\各縣市護理人員數統計\"/>
    </mc:Choice>
  </mc:AlternateContent>
  <xr:revisionPtr revIDLastSave="0" documentId="13_ncr:1_{F36F96C9-F455-4C60-A4BD-4F56EA5ABA17}" xr6:coauthVersionLast="47" xr6:coauthVersionMax="47" xr10:uidLastSave="{00000000-0000-0000-0000-000000000000}"/>
  <bookViews>
    <workbookView xWindow="990" yWindow="690" windowWidth="27075" windowHeight="14415" xr2:uid="{00000000-000D-0000-FFFF-FFFF00000000}"/>
  </bookViews>
  <sheets>
    <sheet name="護理人力現況" sheetId="2" r:id="rId1"/>
    <sheet name="各縣市護理人員數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D9" i="2"/>
  <c r="K18" i="2"/>
  <c r="K14" i="2"/>
  <c r="K11" i="2"/>
  <c r="K9" i="2"/>
  <c r="K5" i="2"/>
  <c r="D5" i="2"/>
  <c r="D18" i="2"/>
  <c r="D14" i="2"/>
  <c r="D11" i="2"/>
  <c r="E18" i="2" l="1"/>
  <c r="F18" i="2"/>
  <c r="G18" i="2"/>
  <c r="H18" i="2"/>
  <c r="I18" i="2"/>
  <c r="J18" i="2"/>
  <c r="L18" i="2"/>
  <c r="M18" i="2"/>
  <c r="N18" i="2"/>
  <c r="C18" i="2"/>
  <c r="E14" i="2"/>
  <c r="F14" i="2"/>
  <c r="G14" i="2"/>
  <c r="H14" i="2"/>
  <c r="I14" i="2"/>
  <c r="J14" i="2"/>
  <c r="L14" i="2"/>
  <c r="M14" i="2"/>
  <c r="N14" i="2"/>
  <c r="C14" i="2"/>
  <c r="E11" i="2"/>
  <c r="F11" i="2"/>
  <c r="G11" i="2"/>
  <c r="H11" i="2"/>
  <c r="I11" i="2"/>
  <c r="J11" i="2"/>
  <c r="L11" i="2"/>
  <c r="M11" i="2"/>
  <c r="N11" i="2"/>
  <c r="C11" i="2"/>
  <c r="E9" i="2"/>
  <c r="F9" i="2"/>
  <c r="G9" i="2"/>
  <c r="H9" i="2"/>
  <c r="I9" i="2"/>
  <c r="J9" i="2"/>
  <c r="L9" i="2"/>
  <c r="M9" i="2"/>
  <c r="N9" i="2"/>
  <c r="C9" i="2"/>
  <c r="E5" i="2"/>
  <c r="F5" i="2"/>
  <c r="G5" i="2"/>
  <c r="H5" i="2"/>
  <c r="I5" i="2"/>
  <c r="J5" i="2"/>
  <c r="L5" i="2"/>
  <c r="M5" i="2"/>
  <c r="N5" i="2"/>
  <c r="C5" i="2"/>
  <c r="M25" i="1" l="1"/>
  <c r="M26" i="1" s="1"/>
  <c r="L25" i="1"/>
  <c r="L26" i="1" s="1"/>
  <c r="K25" i="1"/>
  <c r="K26" i="1" s="1"/>
  <c r="J25" i="1"/>
  <c r="J26" i="1" s="1"/>
  <c r="I25" i="1" l="1"/>
  <c r="I26" i="1" s="1"/>
  <c r="H25" i="1"/>
  <c r="H26" i="1" s="1"/>
  <c r="G25" i="1"/>
  <c r="F25" i="1" l="1"/>
  <c r="F26" i="1" s="1"/>
  <c r="E25" i="1"/>
  <c r="E26" i="1" s="1"/>
  <c r="D25" i="1"/>
  <c r="D26" i="1" s="1"/>
  <c r="C25" i="1"/>
  <c r="C26" i="1" s="1"/>
  <c r="B25" i="1"/>
  <c r="B26" i="1" s="1"/>
  <c r="G26" i="1" l="1"/>
</calcChain>
</file>

<file path=xl/sharedStrings.xml><?xml version="1.0" encoding="utf-8"?>
<sst xmlns="http://schemas.openxmlformats.org/spreadsheetml/2006/main" count="98" uniqueCount="76">
  <si>
    <t>Category</t>
  </si>
  <si>
    <t>臺北市</t>
  </si>
  <si>
    <t>臺中市</t>
  </si>
  <si>
    <t>臺南市</t>
  </si>
  <si>
    <t>高雄市</t>
  </si>
  <si>
    <t>基隆市</t>
  </si>
  <si>
    <t>新竹市</t>
  </si>
  <si>
    <t>嘉義市</t>
  </si>
  <si>
    <t>新北市</t>
  </si>
  <si>
    <t>桃園市</t>
  </si>
  <si>
    <t>新竹縣</t>
  </si>
  <si>
    <t>宜蘭縣</t>
  </si>
  <si>
    <t>苗栗縣</t>
  </si>
  <si>
    <t>彰化縣</t>
  </si>
  <si>
    <t>南投縣</t>
  </si>
  <si>
    <t>雲林縣</t>
  </si>
  <si>
    <t>嘉義縣</t>
  </si>
  <si>
    <t>屏東縣</t>
  </si>
  <si>
    <t>澎湖縣</t>
  </si>
  <si>
    <t>花蓮縣</t>
  </si>
  <si>
    <t>臺東縣</t>
  </si>
  <si>
    <t>金門縣</t>
  </si>
  <si>
    <t>連江縣</t>
  </si>
  <si>
    <t>10月</t>
    <phoneticPr fontId="18" type="noConversion"/>
  </si>
  <si>
    <t>資料發布日期</t>
  </si>
  <si>
    <t>最後更新日期</t>
  </si>
  <si>
    <r>
      <rPr>
        <b/>
        <sz val="12"/>
        <color theme="1"/>
        <rFont val="新細明體"/>
        <family val="2"/>
        <charset val="136"/>
      </rPr>
      <t>總計</t>
    </r>
    <phoneticPr fontId="18" type="noConversion"/>
  </si>
  <si>
    <t>11月</t>
  </si>
  <si>
    <t>12月</t>
  </si>
  <si>
    <t>每萬人口護理人員數</t>
    <phoneticPr fontId="18" type="noConversion"/>
  </si>
  <si>
    <t>執業率</t>
  </si>
  <si>
    <t>護理師</t>
    <phoneticPr fontId="18" type="noConversion"/>
  </si>
  <si>
    <t>9月</t>
  </si>
  <si>
    <t>執業人數(扣除65歲以上)</t>
    <phoneticPr fontId="18" type="noConversion"/>
  </si>
  <si>
    <t>平均年齡(歲)</t>
    <phoneticPr fontId="18" type="noConversion"/>
  </si>
  <si>
    <t>領證人數</t>
    <phoneticPr fontId="18" type="noConversion"/>
  </si>
  <si>
    <t>男性</t>
  </si>
  <si>
    <t>女性</t>
    <phoneticPr fontId="18" type="noConversion"/>
  </si>
  <si>
    <t>8月</t>
    <phoneticPr fontId="18" type="noConversion"/>
  </si>
  <si>
    <t>執業人數</t>
  </si>
  <si>
    <t>執業人數</t>
    <phoneticPr fontId="18" type="noConversion"/>
  </si>
  <si>
    <t>占比</t>
    <phoneticPr fontId="18" type="noConversion"/>
  </si>
  <si>
    <t>護士</t>
    <phoneticPr fontId="18" type="noConversion"/>
  </si>
  <si>
    <t>11月</t>
    <phoneticPr fontId="18" type="noConversion"/>
  </si>
  <si>
    <r>
      <t>8</t>
    </r>
    <r>
      <rPr>
        <b/>
        <sz val="12"/>
        <color theme="1"/>
        <rFont val="細明體"/>
        <family val="2"/>
        <charset val="136"/>
      </rPr>
      <t>月</t>
    </r>
    <phoneticPr fontId="18" type="noConversion"/>
  </si>
  <si>
    <r>
      <t>領證人數</t>
    </r>
    <r>
      <rPr>
        <b/>
        <sz val="10"/>
        <color theme="1"/>
        <rFont val="Adobe 繁黑體 Std B"/>
        <family val="2"/>
        <charset val="136"/>
      </rPr>
      <t>(扣除65歲以上未執業者)</t>
    </r>
    <phoneticPr fontId="18" type="noConversion"/>
  </si>
  <si>
    <t>7月</t>
  </si>
  <si>
    <t>1月</t>
  </si>
  <si>
    <r>
      <t>2月</t>
    </r>
    <r>
      <rPr>
        <b/>
        <sz val="12"/>
        <color theme="1"/>
        <rFont val="細明體"/>
        <family val="2"/>
        <charset val="136"/>
      </rPr>
      <t/>
    </r>
  </si>
  <si>
    <t>3月</t>
  </si>
  <si>
    <r>
      <t>4月</t>
    </r>
    <r>
      <rPr>
        <b/>
        <sz val="12"/>
        <color theme="1"/>
        <rFont val="細明體"/>
        <family val="2"/>
        <charset val="136"/>
      </rPr>
      <t/>
    </r>
  </si>
  <si>
    <t>5月</t>
  </si>
  <si>
    <r>
      <t>6月</t>
    </r>
    <r>
      <rPr>
        <b/>
        <sz val="12"/>
        <color theme="1"/>
        <rFont val="細明體"/>
        <family val="2"/>
        <charset val="136"/>
      </rPr>
      <t/>
    </r>
  </si>
  <si>
    <t>2月</t>
  </si>
  <si>
    <t>4月</t>
  </si>
  <si>
    <t>6月</t>
  </si>
  <si>
    <t>執業率(扣除 65 歲以上 )</t>
    <phoneticPr fontId="18" type="noConversion"/>
  </si>
  <si>
    <r>
      <rPr>
        <b/>
        <sz val="14"/>
        <color theme="1"/>
        <rFont val="微軟正黑體"/>
        <family val="2"/>
        <charset val="136"/>
      </rPr>
      <t>資料發布日期</t>
    </r>
    <r>
      <rPr>
        <b/>
        <sz val="14"/>
        <color theme="1"/>
        <rFont val="新細明體"/>
        <family val="2"/>
        <charset val="136"/>
      </rPr>
      <t>：</t>
    </r>
    <phoneticPr fontId="18" type="noConversion"/>
  </si>
  <si>
    <t>說明：</t>
    <phoneticPr fontId="18" type="noConversion"/>
  </si>
  <si>
    <t>依護助E起來網頁護理人力監測資料整理</t>
    <phoneticPr fontId="18" type="noConversion"/>
  </si>
  <si>
    <t>較上月增減人數</t>
    <phoneticPr fontId="18" type="noConversion"/>
  </si>
  <si>
    <t>資料來源：衛生福利部護助E起來官網公告之各縣市護理人員數</t>
    <phoneticPr fontId="18" type="noConversion"/>
  </si>
  <si>
    <t>上年度總人數</t>
    <phoneticPr fontId="18" type="noConversion"/>
  </si>
  <si>
    <t>115年</t>
    <phoneticPr fontId="18" type="noConversion"/>
  </si>
  <si>
    <t>115-02-05</t>
  </si>
  <si>
    <t>115-03-09</t>
  </si>
  <si>
    <t>115-03-04</t>
    <phoneticPr fontId="18" type="noConversion"/>
  </si>
  <si>
    <t>115-04-07</t>
  </si>
  <si>
    <t>115-03-31</t>
    <phoneticPr fontId="18" type="noConversion"/>
  </si>
  <si>
    <t>115-05-07</t>
  </si>
  <si>
    <t>115-04-30</t>
    <phoneticPr fontId="18" type="noConversion"/>
  </si>
  <si>
    <t>115年各縣市執業護理人員數</t>
    <phoneticPr fontId="18" type="noConversion"/>
  </si>
  <si>
    <t>115-06-04</t>
  </si>
  <si>
    <t>115-05-31</t>
  </si>
  <si>
    <t>115-06-30</t>
  </si>
  <si>
    <t>115-07-06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</si>
</sst>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 ;[Red]\-#,##0\ "/>
  </numFmts>
  <fonts count="3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Calibri"/>
      <family val="2"/>
    </font>
    <font>
      <b/>
      <sz val="12"/>
      <color theme="1"/>
      <name val="微軟正黑體"/>
      <family val="2"/>
      <charset val="136"/>
    </font>
    <font>
      <b/>
      <sz val="12"/>
      <color theme="1"/>
      <name val="新細明體"/>
      <family val="2"/>
      <charset val="136"/>
    </font>
    <font>
      <b/>
      <sz val="14"/>
      <color theme="1"/>
      <name val="Adobe 繁黑體 Std B"/>
      <family val="2"/>
      <charset val="136"/>
    </font>
    <font>
      <sz val="14"/>
      <color theme="1"/>
      <name val="Adobe 繁黑體 Std B"/>
      <family val="2"/>
      <charset val="136"/>
    </font>
    <font>
      <b/>
      <sz val="12"/>
      <color theme="1"/>
      <name val="細明體"/>
      <family val="2"/>
      <charset val="136"/>
    </font>
    <font>
      <b/>
      <sz val="10"/>
      <color theme="1"/>
      <name val="Adobe 繁黑體 Std B"/>
      <family val="2"/>
      <charset val="136"/>
    </font>
    <font>
      <b/>
      <sz val="14"/>
      <color theme="1"/>
      <name val="Calibri"/>
      <family val="2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b/>
      <sz val="14"/>
      <color theme="1"/>
      <name val="新細明體"/>
      <family val="2"/>
      <charset val="136"/>
    </font>
    <font>
      <b/>
      <sz val="14"/>
      <color theme="1"/>
      <name val="Calibri"/>
      <family val="2"/>
      <charset val="136"/>
    </font>
    <font>
      <b/>
      <sz val="16"/>
      <color theme="1"/>
      <name val="Calibri"/>
      <family val="2"/>
    </font>
    <font>
      <b/>
      <sz val="12"/>
      <color theme="1"/>
      <name val="新細明體"/>
      <family val="1"/>
      <charset val="136"/>
      <scheme val="minor"/>
    </font>
    <font>
      <b/>
      <sz val="11"/>
      <color theme="1"/>
      <name val="細明體"/>
      <family val="2"/>
      <charset val="136"/>
    </font>
    <font>
      <b/>
      <sz val="12"/>
      <color theme="0" tint="-0.34998626667073579"/>
      <name val="Calibri"/>
      <family val="2"/>
    </font>
    <font>
      <b/>
      <sz val="12"/>
      <color theme="0" tint="-0.34998626667073579"/>
      <name val="新細明體"/>
      <family val="2"/>
      <charset val="136"/>
    </font>
    <font>
      <b/>
      <sz val="16"/>
      <color theme="1"/>
      <name val="微軟正黑體"/>
      <family val="2"/>
      <charset val="136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9" fontId="1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0" xfId="0" applyFont="1">
      <alignment vertical="center"/>
    </xf>
    <xf numFmtId="3" fontId="23" fillId="0" borderId="10" xfId="0" applyNumberFormat="1" applyFont="1" applyBorder="1">
      <alignment vertical="center"/>
    </xf>
    <xf numFmtId="0" fontId="23" fillId="0" borderId="10" xfId="0" applyFont="1" applyBorder="1">
      <alignment vertical="center"/>
    </xf>
    <xf numFmtId="0" fontId="23" fillId="0" borderId="0" xfId="0" applyFont="1" applyAlignment="1">
      <alignment vertical="center" wrapText="1"/>
    </xf>
    <xf numFmtId="3" fontId="23" fillId="0" borderId="0" xfId="0" applyNumberFormat="1" applyFont="1">
      <alignment vertical="center"/>
    </xf>
    <xf numFmtId="9" fontId="23" fillId="0" borderId="0" xfId="0" applyNumberFormat="1" applyFont="1">
      <alignment vertical="center"/>
    </xf>
    <xf numFmtId="10" fontId="23" fillId="0" borderId="0" xfId="0" applyNumberFormat="1" applyFont="1">
      <alignment vertical="center"/>
    </xf>
    <xf numFmtId="49" fontId="19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>
      <alignment vertical="center"/>
    </xf>
    <xf numFmtId="176" fontId="19" fillId="0" borderId="10" xfId="0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49" fontId="19" fillId="36" borderId="10" xfId="0" applyNumberFormat="1" applyFont="1" applyFill="1" applyBorder="1" applyAlignment="1">
      <alignment horizontal="center" vertical="center" wrapText="1"/>
    </xf>
    <xf numFmtId="49" fontId="20" fillId="36" borderId="10" xfId="0" applyNumberFormat="1" applyFont="1" applyFill="1" applyBorder="1" applyAlignment="1">
      <alignment horizontal="center" vertical="center" wrapText="1"/>
    </xf>
    <xf numFmtId="176" fontId="19" fillId="36" borderId="10" xfId="0" applyNumberFormat="1" applyFont="1" applyFill="1" applyBorder="1" applyAlignment="1">
      <alignment horizontal="center" vertical="center" wrapText="1"/>
    </xf>
    <xf numFmtId="49" fontId="33" fillId="36" borderId="10" xfId="0" applyNumberFormat="1" applyFont="1" applyFill="1" applyBorder="1" applyAlignment="1">
      <alignment horizontal="center" vertical="center" wrapText="1"/>
    </xf>
    <xf numFmtId="178" fontId="19" fillId="36" borderId="10" xfId="0" applyNumberFormat="1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177" fontId="22" fillId="0" borderId="10" xfId="42" applyNumberFormat="1" applyFont="1" applyBorder="1" applyAlignment="1">
      <alignment horizontal="center" vertical="center"/>
    </xf>
    <xf numFmtId="3" fontId="22" fillId="33" borderId="10" xfId="0" applyNumberFormat="1" applyFont="1" applyFill="1" applyBorder="1" applyAlignment="1">
      <alignment horizontal="center" vertical="center"/>
    </xf>
    <xf numFmtId="3" fontId="23" fillId="33" borderId="10" xfId="0" applyNumberFormat="1" applyFont="1" applyFill="1" applyBorder="1" applyAlignment="1">
      <alignment horizontal="center" vertical="center" wrapText="1"/>
    </xf>
    <xf numFmtId="3" fontId="23" fillId="33" borderId="10" xfId="0" applyNumberFormat="1" applyFont="1" applyFill="1" applyBorder="1" applyAlignment="1">
      <alignment horizontal="center" vertical="center"/>
    </xf>
    <xf numFmtId="177" fontId="22" fillId="33" borderId="10" xfId="0" applyNumberFormat="1" applyFont="1" applyFill="1" applyBorder="1" applyAlignment="1">
      <alignment horizontal="center" vertical="center" wrapText="1"/>
    </xf>
    <xf numFmtId="3" fontId="23" fillId="34" borderId="10" xfId="0" applyNumberFormat="1" applyFont="1" applyFill="1" applyBorder="1" applyAlignment="1">
      <alignment horizontal="center" vertical="center"/>
    </xf>
    <xf numFmtId="3" fontId="22" fillId="34" borderId="10" xfId="0" applyNumberFormat="1" applyFont="1" applyFill="1" applyBorder="1" applyAlignment="1">
      <alignment horizontal="center" vertical="center" wrapText="1"/>
    </xf>
    <xf numFmtId="177" fontId="22" fillId="34" borderId="10" xfId="42" applyNumberFormat="1" applyFont="1" applyFill="1" applyBorder="1" applyAlignment="1">
      <alignment horizontal="center" vertical="center" wrapText="1"/>
    </xf>
    <xf numFmtId="10" fontId="23" fillId="34" borderId="10" xfId="0" applyNumberFormat="1" applyFont="1" applyFill="1" applyBorder="1" applyAlignment="1">
      <alignment horizontal="center" vertical="center"/>
    </xf>
    <xf numFmtId="3" fontId="23" fillId="35" borderId="10" xfId="0" applyNumberFormat="1" applyFont="1" applyFill="1" applyBorder="1" applyAlignment="1">
      <alignment horizontal="center" vertical="center"/>
    </xf>
    <xf numFmtId="3" fontId="22" fillId="35" borderId="10" xfId="0" applyNumberFormat="1" applyFont="1" applyFill="1" applyBorder="1" applyAlignment="1">
      <alignment horizontal="center" vertical="center" wrapText="1"/>
    </xf>
    <xf numFmtId="177" fontId="22" fillId="35" borderId="10" xfId="42" applyNumberFormat="1" applyFont="1" applyFill="1" applyBorder="1" applyAlignment="1">
      <alignment horizontal="center" vertical="center" wrapText="1"/>
    </xf>
    <xf numFmtId="10" fontId="23" fillId="35" borderId="10" xfId="0" applyNumberFormat="1" applyFont="1" applyFill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 wrapText="1"/>
    </xf>
    <xf numFmtId="176" fontId="34" fillId="0" borderId="0" xfId="0" applyNumberFormat="1" applyFont="1" applyAlignment="1">
      <alignment horizontal="center" vertical="center" wrapText="1"/>
    </xf>
    <xf numFmtId="3" fontId="23" fillId="0" borderId="0" xfId="42" applyNumberFormat="1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49" fontId="30" fillId="0" borderId="0" xfId="0" applyNumberFormat="1" applyFont="1" applyAlignment="1">
      <alignment horizontal="right" vertical="center" wrapText="1"/>
    </xf>
    <xf numFmtId="49" fontId="26" fillId="0" borderId="0" xfId="0" applyNumberFormat="1" applyFont="1" applyAlignment="1">
      <alignment horizontal="right" vertical="center" wrapText="1"/>
    </xf>
    <xf numFmtId="0" fontId="23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5" borderId="10" xfId="0" applyFont="1" applyFill="1" applyBorder="1" applyAlignment="1">
      <alignment horizontal="center" vertical="center"/>
    </xf>
    <xf numFmtId="0" fontId="22" fillId="0" borderId="10" xfId="0" applyFont="1" applyBorder="1">
      <alignment vertical="center"/>
    </xf>
    <xf numFmtId="49" fontId="36" fillId="0" borderId="11" xfId="0" applyNumberFormat="1" applyFont="1" applyBorder="1" applyAlignment="1">
      <alignment horizontal="center" vertical="center" wrapText="1"/>
    </xf>
    <xf numFmtId="49" fontId="31" fillId="0" borderId="12" xfId="0" applyNumberFormat="1" applyFont="1" applyBorder="1" applyAlignment="1">
      <alignment horizontal="center" vertical="center" wrapText="1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百分比" xfId="42" builtinId="5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59C8-4C13-4171-A1AD-75925830240E}">
  <dimension ref="A1:Y22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5" sqref="J15"/>
    </sheetView>
  </sheetViews>
  <sheetFormatPr defaultRowHeight="18.75" x14ac:dyDescent="0.25"/>
  <cols>
    <col min="1" max="1" width="10.75" style="4" customWidth="1"/>
    <col min="2" max="2" width="17.375" style="7" customWidth="1"/>
    <col min="3" max="9" width="10.5" style="7" customWidth="1"/>
    <col min="10" max="14" width="10.5" style="4" customWidth="1"/>
    <col min="15" max="15" width="10.625" style="4" customWidth="1"/>
    <col min="16" max="16" width="9" style="4" customWidth="1"/>
    <col min="17" max="17" width="15.875" style="4" customWidth="1"/>
    <col min="18" max="18" width="15.75" style="4" customWidth="1"/>
    <col min="19" max="16384" width="9" style="4"/>
  </cols>
  <sheetData>
    <row r="1" spans="1:25" ht="21" customHeight="1" x14ac:dyDescent="0.25">
      <c r="A1" s="54" t="s">
        <v>63</v>
      </c>
      <c r="B1" s="54"/>
      <c r="C1" s="3" t="s">
        <v>47</v>
      </c>
      <c r="D1" s="3" t="s">
        <v>53</v>
      </c>
      <c r="E1" s="3" t="s">
        <v>49</v>
      </c>
      <c r="F1" s="3" t="s">
        <v>54</v>
      </c>
      <c r="G1" s="3" t="s">
        <v>51</v>
      </c>
      <c r="H1" s="3" t="s">
        <v>55</v>
      </c>
      <c r="I1" s="3" t="s">
        <v>46</v>
      </c>
      <c r="J1" s="3" t="s">
        <v>38</v>
      </c>
      <c r="K1" s="3" t="s">
        <v>32</v>
      </c>
      <c r="L1" s="3" t="s">
        <v>23</v>
      </c>
      <c r="M1" s="3" t="s">
        <v>43</v>
      </c>
      <c r="N1" s="3" t="s">
        <v>28</v>
      </c>
    </row>
    <row r="2" spans="1:25" ht="21" customHeight="1" x14ac:dyDescent="0.25">
      <c r="A2" s="58" t="s">
        <v>35</v>
      </c>
      <c r="B2" s="58"/>
      <c r="C2" s="12"/>
      <c r="D2" s="12"/>
      <c r="E2" s="12"/>
      <c r="F2" s="12"/>
      <c r="G2" s="12"/>
      <c r="H2" s="12"/>
      <c r="I2" s="12"/>
      <c r="J2" s="5"/>
      <c r="K2" s="6"/>
      <c r="L2" s="6"/>
      <c r="M2" s="6"/>
      <c r="N2" s="6"/>
      <c r="R2" s="8"/>
    </row>
    <row r="3" spans="1:25" ht="21" customHeight="1" x14ac:dyDescent="0.25">
      <c r="A3" s="58" t="s">
        <v>45</v>
      </c>
      <c r="B3" s="58"/>
      <c r="C3" s="5">
        <v>315246</v>
      </c>
      <c r="D3" s="32">
        <v>315242</v>
      </c>
      <c r="E3" s="33">
        <v>314907</v>
      </c>
      <c r="F3" s="32">
        <v>315132</v>
      </c>
      <c r="G3" s="32">
        <v>315112</v>
      </c>
      <c r="H3" s="32">
        <v>315035</v>
      </c>
      <c r="I3" s="32"/>
      <c r="J3" s="3"/>
      <c r="K3" s="5"/>
      <c r="L3" s="33"/>
      <c r="M3" s="33"/>
      <c r="N3" s="5"/>
      <c r="O3" s="8"/>
      <c r="S3" s="8"/>
    </row>
    <row r="4" spans="1:25" ht="21" customHeight="1" x14ac:dyDescent="0.25">
      <c r="A4" s="58" t="s">
        <v>33</v>
      </c>
      <c r="B4" s="58"/>
      <c r="C4" s="5">
        <v>198579</v>
      </c>
      <c r="D4" s="32">
        <v>198247</v>
      </c>
      <c r="E4" s="33">
        <v>197855</v>
      </c>
      <c r="F4" s="32">
        <v>197728</v>
      </c>
      <c r="G4" s="32">
        <v>198076</v>
      </c>
      <c r="H4" s="32">
        <v>197565</v>
      </c>
      <c r="I4" s="32"/>
      <c r="J4" s="33"/>
      <c r="K4" s="5"/>
      <c r="L4" s="33"/>
      <c r="M4" s="33"/>
      <c r="N4" s="33"/>
      <c r="O4" s="8"/>
      <c r="Q4" s="49"/>
      <c r="R4" s="8"/>
    </row>
    <row r="5" spans="1:25" ht="21" customHeight="1" x14ac:dyDescent="0.25">
      <c r="A5" s="58" t="s">
        <v>56</v>
      </c>
      <c r="B5" s="58"/>
      <c r="C5" s="34">
        <f>IF(C4="","",C4/C3)</f>
        <v>0.62991758816923926</v>
      </c>
      <c r="D5" s="34">
        <f>IF(D4="","",D4/D3)</f>
        <v>0.62887242182196534</v>
      </c>
      <c r="E5" s="34">
        <f t="shared" ref="E5:N5" si="0">IF(E4="","",E4/E3)</f>
        <v>0.62829660820496214</v>
      </c>
      <c r="F5" s="34">
        <f t="shared" si="0"/>
        <v>0.6274450071715979</v>
      </c>
      <c r="G5" s="34">
        <f t="shared" si="0"/>
        <v>0.62858920003046537</v>
      </c>
      <c r="H5" s="34">
        <f t="shared" si="0"/>
        <v>0.62712079610202043</v>
      </c>
      <c r="I5" s="34" t="str">
        <f t="shared" si="0"/>
        <v/>
      </c>
      <c r="J5" s="34" t="str">
        <f t="shared" si="0"/>
        <v/>
      </c>
      <c r="K5" s="34" t="str">
        <f t="shared" si="0"/>
        <v/>
      </c>
      <c r="L5" s="34" t="str">
        <f t="shared" si="0"/>
        <v/>
      </c>
      <c r="M5" s="34" t="str">
        <f t="shared" si="0"/>
        <v/>
      </c>
      <c r="N5" s="34" t="str">
        <f t="shared" si="0"/>
        <v/>
      </c>
      <c r="Q5" s="8"/>
      <c r="R5" s="8"/>
      <c r="S5" s="8"/>
      <c r="U5" s="9"/>
      <c r="W5" s="8"/>
      <c r="Y5" s="9"/>
    </row>
    <row r="6" spans="1:25" ht="21" customHeight="1" x14ac:dyDescent="0.25">
      <c r="A6" s="58" t="s">
        <v>34</v>
      </c>
      <c r="B6" s="58"/>
      <c r="C6" s="3">
        <v>40</v>
      </c>
      <c r="D6" s="3">
        <v>40</v>
      </c>
      <c r="E6" s="3">
        <v>40</v>
      </c>
      <c r="F6" s="3">
        <v>40</v>
      </c>
      <c r="G6" s="31">
        <v>40</v>
      </c>
      <c r="H6" s="31">
        <v>40</v>
      </c>
      <c r="I6" s="31"/>
      <c r="J6" s="3"/>
      <c r="K6" s="3"/>
      <c r="L6" s="3"/>
      <c r="M6" s="3"/>
      <c r="N6" s="3"/>
      <c r="S6" s="8"/>
      <c r="T6" s="8"/>
      <c r="V6" s="10"/>
    </row>
    <row r="7" spans="1:25" ht="21" customHeight="1" x14ac:dyDescent="0.25">
      <c r="A7" s="58" t="s">
        <v>29</v>
      </c>
      <c r="B7" s="58"/>
      <c r="C7" s="33">
        <v>85</v>
      </c>
      <c r="D7" s="31">
        <v>85</v>
      </c>
      <c r="E7" s="3">
        <v>85</v>
      </c>
      <c r="F7" s="3">
        <v>85</v>
      </c>
      <c r="G7" s="31">
        <v>85</v>
      </c>
      <c r="H7" s="31">
        <v>85</v>
      </c>
      <c r="I7" s="31"/>
      <c r="J7" s="31"/>
      <c r="K7" s="31"/>
      <c r="L7" s="3"/>
      <c r="M7" s="3"/>
      <c r="N7" s="3"/>
      <c r="Q7" s="8"/>
      <c r="R7" s="8"/>
      <c r="S7" s="8"/>
      <c r="T7" s="8"/>
      <c r="U7" s="10"/>
      <c r="V7" s="10"/>
      <c r="X7" s="10">
        <v>-7.8E-2</v>
      </c>
      <c r="Y7" s="9"/>
    </row>
    <row r="8" spans="1:25" ht="21" customHeight="1" x14ac:dyDescent="0.25">
      <c r="A8" s="55" t="s">
        <v>31</v>
      </c>
      <c r="B8" s="15" t="s">
        <v>40</v>
      </c>
      <c r="C8" s="35">
        <v>182862</v>
      </c>
      <c r="D8" s="35">
        <v>182549</v>
      </c>
      <c r="E8" s="36">
        <v>182188</v>
      </c>
      <c r="F8" s="36">
        <f>F4-F10</f>
        <v>182098</v>
      </c>
      <c r="G8" s="36">
        <v>182491</v>
      </c>
      <c r="H8" s="36">
        <v>182165</v>
      </c>
      <c r="I8" s="36"/>
      <c r="J8" s="37"/>
      <c r="K8" s="37"/>
      <c r="L8" s="37"/>
      <c r="M8" s="37"/>
      <c r="N8" s="37"/>
      <c r="P8" s="8"/>
      <c r="Q8" s="8"/>
      <c r="R8" s="8"/>
      <c r="S8" s="10"/>
      <c r="T8" s="8"/>
      <c r="U8" s="8"/>
      <c r="V8" s="10"/>
      <c r="W8" s="10"/>
      <c r="X8" s="9"/>
    </row>
    <row r="9" spans="1:25" ht="21" customHeight="1" x14ac:dyDescent="0.25">
      <c r="A9" s="55"/>
      <c r="B9" s="16" t="s">
        <v>41</v>
      </c>
      <c r="C9" s="38">
        <f>IF(C8="","",C8/C4)</f>
        <v>0.92085265813605666</v>
      </c>
      <c r="D9" s="38">
        <f>IF(D8="","",D8/D4)</f>
        <v>0.92081595181768194</v>
      </c>
      <c r="E9" s="38">
        <f t="shared" ref="E9:N9" si="1">IF(E8="","",E8/E4)</f>
        <v>0.92081574890702789</v>
      </c>
      <c r="F9" s="38">
        <f t="shared" si="1"/>
        <v>0.92095201488914069</v>
      </c>
      <c r="G9" s="38">
        <f t="shared" si="1"/>
        <v>0.92131807992891612</v>
      </c>
      <c r="H9" s="38">
        <f t="shared" si="1"/>
        <v>0.92205097056664898</v>
      </c>
      <c r="I9" s="38" t="str">
        <f t="shared" si="1"/>
        <v/>
      </c>
      <c r="J9" s="38" t="str">
        <f t="shared" si="1"/>
        <v/>
      </c>
      <c r="K9" s="38" t="str">
        <f t="shared" si="1"/>
        <v/>
      </c>
      <c r="L9" s="38" t="str">
        <f t="shared" si="1"/>
        <v/>
      </c>
      <c r="M9" s="38" t="str">
        <f t="shared" si="1"/>
        <v/>
      </c>
      <c r="N9" s="38" t="str">
        <f t="shared" si="1"/>
        <v/>
      </c>
      <c r="O9" s="10"/>
      <c r="Q9" s="8"/>
      <c r="R9" s="8"/>
    </row>
    <row r="10" spans="1:25" ht="21" customHeight="1" x14ac:dyDescent="0.25">
      <c r="A10" s="55" t="s">
        <v>42</v>
      </c>
      <c r="B10" s="15" t="s">
        <v>39</v>
      </c>
      <c r="C10" s="35">
        <v>15717</v>
      </c>
      <c r="D10" s="35">
        <v>15698</v>
      </c>
      <c r="E10" s="36">
        <v>15667</v>
      </c>
      <c r="F10" s="36">
        <v>15630</v>
      </c>
      <c r="G10" s="36">
        <v>15585</v>
      </c>
      <c r="H10" s="36">
        <v>15400</v>
      </c>
      <c r="I10" s="36"/>
      <c r="J10" s="37"/>
      <c r="K10" s="37"/>
      <c r="L10" s="37"/>
      <c r="M10" s="37"/>
      <c r="N10" s="37"/>
      <c r="O10" s="8"/>
      <c r="Q10" s="8"/>
      <c r="R10" s="8"/>
    </row>
    <row r="11" spans="1:25" ht="21" customHeight="1" x14ac:dyDescent="0.25">
      <c r="A11" s="55"/>
      <c r="B11" s="16" t="s">
        <v>41</v>
      </c>
      <c r="C11" s="38">
        <f>IF(C10="","",C10/C4)</f>
        <v>7.9147341863943316E-2</v>
      </c>
      <c r="D11" s="38">
        <f>IF(D10="","",D10/D4)</f>
        <v>7.9184048182318015E-2</v>
      </c>
      <c r="E11" s="38">
        <f t="shared" ref="E11:N11" si="2">IF(E10="","",E10/E4)</f>
        <v>7.9184251092972127E-2</v>
      </c>
      <c r="F11" s="38">
        <f t="shared" si="2"/>
        <v>7.9047985110859365E-2</v>
      </c>
      <c r="G11" s="38">
        <f t="shared" si="2"/>
        <v>7.8681920071083822E-2</v>
      </c>
      <c r="H11" s="38">
        <f t="shared" si="2"/>
        <v>7.7949029433351052E-2</v>
      </c>
      <c r="I11" s="38" t="str">
        <f t="shared" si="2"/>
        <v/>
      </c>
      <c r="J11" s="38" t="str">
        <f t="shared" si="2"/>
        <v/>
      </c>
      <c r="K11" s="38" t="str">
        <f t="shared" si="2"/>
        <v/>
      </c>
      <c r="L11" s="38" t="str">
        <f t="shared" si="2"/>
        <v/>
      </c>
      <c r="M11" s="38" t="str">
        <f t="shared" si="2"/>
        <v/>
      </c>
      <c r="N11" s="38" t="str">
        <f t="shared" si="2"/>
        <v/>
      </c>
      <c r="O11" s="9"/>
      <c r="R11" s="9"/>
      <c r="T11" s="8"/>
      <c r="V11" s="9"/>
    </row>
    <row r="12" spans="1:25" ht="21" customHeight="1" x14ac:dyDescent="0.25">
      <c r="A12" s="56" t="s">
        <v>36</v>
      </c>
      <c r="B12" s="17" t="s">
        <v>35</v>
      </c>
      <c r="C12" s="17"/>
      <c r="D12" s="17"/>
      <c r="E12" s="17"/>
      <c r="F12" s="17"/>
      <c r="G12" s="17"/>
      <c r="H12" s="17"/>
      <c r="I12" s="17"/>
      <c r="J12" s="39"/>
      <c r="K12" s="29"/>
      <c r="L12" s="29"/>
      <c r="M12" s="29"/>
      <c r="N12" s="29"/>
    </row>
    <row r="13" spans="1:25" ht="21" customHeight="1" x14ac:dyDescent="0.25">
      <c r="A13" s="56"/>
      <c r="B13" s="17" t="s">
        <v>40</v>
      </c>
      <c r="C13" s="40">
        <v>9613</v>
      </c>
      <c r="D13" s="40">
        <v>9620</v>
      </c>
      <c r="E13" s="40">
        <v>9625</v>
      </c>
      <c r="F13" s="40">
        <v>9671</v>
      </c>
      <c r="G13" s="40">
        <v>9772</v>
      </c>
      <c r="H13" s="40">
        <v>9813</v>
      </c>
      <c r="I13" s="40"/>
      <c r="J13" s="39"/>
      <c r="K13" s="39"/>
      <c r="L13" s="39"/>
      <c r="M13" s="39"/>
      <c r="N13" s="39"/>
      <c r="Q13" s="8"/>
    </row>
    <row r="14" spans="1:25" ht="21" customHeight="1" x14ac:dyDescent="0.25">
      <c r="A14" s="56"/>
      <c r="B14" s="17" t="s">
        <v>41</v>
      </c>
      <c r="C14" s="41">
        <f>IF(C13="","",C13/C4)</f>
        <v>4.8408945558190947E-2</v>
      </c>
      <c r="D14" s="41">
        <f>IF(D13="","",D13/D4)</f>
        <v>4.8525324468970524E-2</v>
      </c>
      <c r="E14" s="41">
        <f t="shared" ref="E14:N14" si="3">IF(E13="","",E13/E4)</f>
        <v>4.8646736246240933E-2</v>
      </c>
      <c r="F14" s="41">
        <f t="shared" si="3"/>
        <v>4.8910624696552843E-2</v>
      </c>
      <c r="G14" s="41">
        <f t="shared" si="3"/>
        <v>4.9334598840848967E-2</v>
      </c>
      <c r="H14" s="41">
        <f t="shared" si="3"/>
        <v>4.9669728949965831E-2</v>
      </c>
      <c r="I14" s="41" t="str">
        <f t="shared" si="3"/>
        <v/>
      </c>
      <c r="J14" s="41" t="str">
        <f t="shared" si="3"/>
        <v/>
      </c>
      <c r="K14" s="41" t="str">
        <f t="shared" si="3"/>
        <v/>
      </c>
      <c r="L14" s="41" t="str">
        <f t="shared" si="3"/>
        <v/>
      </c>
      <c r="M14" s="41" t="str">
        <f t="shared" si="3"/>
        <v/>
      </c>
      <c r="N14" s="41" t="str">
        <f t="shared" si="3"/>
        <v/>
      </c>
    </row>
    <row r="15" spans="1:25" ht="21" customHeight="1" x14ac:dyDescent="0.25">
      <c r="A15" s="56"/>
      <c r="B15" s="17" t="s">
        <v>30</v>
      </c>
      <c r="C15" s="17"/>
      <c r="D15" s="17"/>
      <c r="E15" s="17"/>
      <c r="F15" s="17"/>
      <c r="G15" s="17"/>
      <c r="H15" s="17"/>
      <c r="I15" s="17"/>
      <c r="J15" s="42"/>
      <c r="K15" s="29"/>
      <c r="L15" s="29"/>
      <c r="M15" s="29"/>
      <c r="N15" s="29"/>
      <c r="Q15" s="8"/>
    </row>
    <row r="16" spans="1:25" ht="21" customHeight="1" x14ac:dyDescent="0.25">
      <c r="A16" s="57" t="s">
        <v>37</v>
      </c>
      <c r="B16" s="18" t="s">
        <v>35</v>
      </c>
      <c r="C16" s="18"/>
      <c r="D16" s="18"/>
      <c r="E16" s="18"/>
      <c r="F16" s="18"/>
      <c r="G16" s="18"/>
      <c r="H16" s="18"/>
      <c r="I16" s="18"/>
      <c r="J16" s="43"/>
      <c r="K16" s="30"/>
      <c r="L16" s="30"/>
      <c r="M16" s="30"/>
      <c r="N16" s="30"/>
    </row>
    <row r="17" spans="1:15" ht="21" customHeight="1" x14ac:dyDescent="0.25">
      <c r="A17" s="57"/>
      <c r="B17" s="18" t="s">
        <v>40</v>
      </c>
      <c r="C17" s="44">
        <v>188966</v>
      </c>
      <c r="D17" s="44">
        <v>188627</v>
      </c>
      <c r="E17" s="44">
        <v>188230</v>
      </c>
      <c r="F17" s="44">
        <v>188057</v>
      </c>
      <c r="G17" s="44">
        <v>188304</v>
      </c>
      <c r="H17" s="44">
        <v>187752</v>
      </c>
      <c r="I17" s="44"/>
      <c r="J17" s="43"/>
      <c r="K17" s="43"/>
      <c r="L17" s="43"/>
      <c r="M17" s="43"/>
      <c r="N17" s="43"/>
      <c r="O17" s="8"/>
    </row>
    <row r="18" spans="1:15" ht="21" customHeight="1" x14ac:dyDescent="0.25">
      <c r="A18" s="57"/>
      <c r="B18" s="18" t="s">
        <v>41</v>
      </c>
      <c r="C18" s="45">
        <f>IF(C17="","",C17/C4)</f>
        <v>0.95159105444180903</v>
      </c>
      <c r="D18" s="45">
        <f>IF(D17="","",D17/D4)</f>
        <v>0.95147467553102949</v>
      </c>
      <c r="E18" s="45">
        <f t="shared" ref="E18:N18" si="4">IF(E17="","",E17/E4)</f>
        <v>0.95135326375375906</v>
      </c>
      <c r="F18" s="45">
        <f t="shared" si="4"/>
        <v>0.95108937530344717</v>
      </c>
      <c r="G18" s="45">
        <f t="shared" si="4"/>
        <v>0.95066540115915099</v>
      </c>
      <c r="H18" s="45">
        <f t="shared" si="4"/>
        <v>0.9503302710500342</v>
      </c>
      <c r="I18" s="45" t="str">
        <f t="shared" si="4"/>
        <v/>
      </c>
      <c r="J18" s="45" t="str">
        <f t="shared" si="4"/>
        <v/>
      </c>
      <c r="K18" s="45" t="str">
        <f t="shared" si="4"/>
        <v/>
      </c>
      <c r="L18" s="45" t="str">
        <f t="shared" si="4"/>
        <v/>
      </c>
      <c r="M18" s="45" t="str">
        <f t="shared" si="4"/>
        <v/>
      </c>
      <c r="N18" s="45" t="str">
        <f t="shared" si="4"/>
        <v/>
      </c>
      <c r="O18" s="9"/>
    </row>
    <row r="19" spans="1:15" ht="21" customHeight="1" x14ac:dyDescent="0.25">
      <c r="A19" s="57"/>
      <c r="B19" s="19" t="s">
        <v>30</v>
      </c>
      <c r="C19" s="19"/>
      <c r="D19" s="19"/>
      <c r="E19" s="19"/>
      <c r="F19" s="19"/>
      <c r="G19" s="19"/>
      <c r="H19" s="19"/>
      <c r="I19" s="19"/>
      <c r="J19" s="46"/>
      <c r="K19" s="30"/>
      <c r="L19" s="30"/>
      <c r="M19" s="30"/>
      <c r="N19" s="30"/>
    </row>
    <row r="21" spans="1:15" s="14" customFormat="1" ht="19.5" x14ac:dyDescent="0.25">
      <c r="A21" s="52" t="s">
        <v>57</v>
      </c>
      <c r="B21" s="53"/>
      <c r="C21" s="1" t="s">
        <v>64</v>
      </c>
      <c r="D21" s="1" t="s">
        <v>66</v>
      </c>
      <c r="E21" s="1" t="s">
        <v>67</v>
      </c>
      <c r="F21" s="1" t="s">
        <v>69</v>
      </c>
      <c r="G21" s="1" t="s">
        <v>72</v>
      </c>
      <c r="H21" s="1" t="s">
        <v>75</v>
      </c>
      <c r="I21" s="1"/>
      <c r="J21" s="1"/>
      <c r="K21" s="1"/>
      <c r="L21" s="1"/>
      <c r="M21" s="1"/>
      <c r="N21" s="1"/>
    </row>
    <row r="22" spans="1:15" x14ac:dyDescent="0.25">
      <c r="A22" s="51" t="s">
        <v>58</v>
      </c>
      <c r="B22" s="51"/>
      <c r="C22" s="50" t="s">
        <v>59</v>
      </c>
      <c r="D22" s="50"/>
      <c r="E22" s="50"/>
      <c r="F22" s="50"/>
      <c r="G22" s="4"/>
      <c r="H22" s="4"/>
      <c r="I22" s="4"/>
    </row>
  </sheetData>
  <mergeCells count="14">
    <mergeCell ref="C22:F22"/>
    <mergeCell ref="A22:B22"/>
    <mergeCell ref="A21:B21"/>
    <mergeCell ref="A1:B1"/>
    <mergeCell ref="A8:A9"/>
    <mergeCell ref="A10:A11"/>
    <mergeCell ref="A12:A15"/>
    <mergeCell ref="A16:A19"/>
    <mergeCell ref="A2:B2"/>
    <mergeCell ref="A3:B3"/>
    <mergeCell ref="A4:B4"/>
    <mergeCell ref="A5:B5"/>
    <mergeCell ref="A6:B6"/>
    <mergeCell ref="A7:B7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O8" sqref="O8"/>
    </sheetView>
  </sheetViews>
  <sheetFormatPr defaultRowHeight="16.5" x14ac:dyDescent="0.25"/>
  <cols>
    <col min="1" max="1" width="16.75" customWidth="1"/>
    <col min="2" max="7" width="9.375" customWidth="1"/>
    <col min="8" max="10" width="9.375" style="2" customWidth="1"/>
    <col min="11" max="13" width="9.625" style="2" customWidth="1"/>
    <col min="15" max="15" width="12.625" customWidth="1"/>
  </cols>
  <sheetData>
    <row r="1" spans="1:16" ht="31.5" customHeight="1" x14ac:dyDescent="0.25">
      <c r="A1" s="59" t="s">
        <v>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6" ht="17.25" x14ac:dyDescent="0.25">
      <c r="A2" s="22" t="s">
        <v>0</v>
      </c>
      <c r="B2" s="23" t="s">
        <v>47</v>
      </c>
      <c r="C2" s="23" t="s">
        <v>48</v>
      </c>
      <c r="D2" s="23" t="s">
        <v>49</v>
      </c>
      <c r="E2" s="23" t="s">
        <v>50</v>
      </c>
      <c r="F2" s="23" t="s">
        <v>51</v>
      </c>
      <c r="G2" s="23" t="s">
        <v>52</v>
      </c>
      <c r="H2" s="23" t="s">
        <v>46</v>
      </c>
      <c r="I2" s="23" t="s">
        <v>44</v>
      </c>
      <c r="J2" s="23" t="s">
        <v>32</v>
      </c>
      <c r="K2" s="23" t="s">
        <v>23</v>
      </c>
      <c r="L2" s="23" t="s">
        <v>27</v>
      </c>
      <c r="M2" s="23" t="s">
        <v>28</v>
      </c>
      <c r="O2" s="21"/>
      <c r="P2" s="21"/>
    </row>
    <row r="3" spans="1:16" x14ac:dyDescent="0.25">
      <c r="A3" s="11" t="s">
        <v>1</v>
      </c>
      <c r="B3" s="13">
        <v>32528</v>
      </c>
      <c r="C3" s="13">
        <v>32386</v>
      </c>
      <c r="D3" s="13">
        <v>32330</v>
      </c>
      <c r="E3" s="13">
        <v>32315</v>
      </c>
      <c r="F3" s="13">
        <v>32321</v>
      </c>
      <c r="G3" s="13">
        <v>32283</v>
      </c>
      <c r="H3" s="13"/>
      <c r="I3" s="13"/>
      <c r="J3" s="13"/>
      <c r="K3" s="13"/>
      <c r="L3" s="13"/>
      <c r="M3" s="13"/>
      <c r="O3" s="21"/>
      <c r="P3" s="21"/>
    </row>
    <row r="4" spans="1:16" x14ac:dyDescent="0.25">
      <c r="A4" s="11" t="s">
        <v>2</v>
      </c>
      <c r="B4" s="13">
        <v>27126</v>
      </c>
      <c r="C4" s="13">
        <v>27059</v>
      </c>
      <c r="D4" s="13">
        <v>27039</v>
      </c>
      <c r="E4" s="13">
        <v>27040</v>
      </c>
      <c r="F4" s="13">
        <v>27103</v>
      </c>
      <c r="G4" s="13">
        <v>27065</v>
      </c>
      <c r="H4" s="13"/>
      <c r="I4" s="13"/>
      <c r="J4" s="13"/>
      <c r="K4" s="13"/>
      <c r="L4" s="13"/>
      <c r="M4" s="13"/>
      <c r="O4" s="21"/>
      <c r="P4" s="21"/>
    </row>
    <row r="5" spans="1:16" x14ac:dyDescent="0.25">
      <c r="A5" s="11" t="s">
        <v>3</v>
      </c>
      <c r="B5" s="13">
        <v>16958</v>
      </c>
      <c r="C5" s="13">
        <v>16957</v>
      </c>
      <c r="D5" s="13">
        <v>16980</v>
      </c>
      <c r="E5" s="13">
        <v>16938</v>
      </c>
      <c r="F5" s="13">
        <v>16960</v>
      </c>
      <c r="G5" s="13">
        <v>16929</v>
      </c>
      <c r="H5" s="13"/>
      <c r="I5" s="13"/>
      <c r="J5" s="13"/>
      <c r="K5" s="13"/>
      <c r="L5" s="13"/>
      <c r="M5" s="13"/>
      <c r="O5" s="21"/>
      <c r="P5" s="21"/>
    </row>
    <row r="6" spans="1:16" x14ac:dyDescent="0.25">
      <c r="A6" s="11" t="s">
        <v>4</v>
      </c>
      <c r="B6" s="13">
        <v>26223</v>
      </c>
      <c r="C6" s="13">
        <v>26189</v>
      </c>
      <c r="D6" s="13">
        <v>26091</v>
      </c>
      <c r="E6" s="13">
        <v>26145</v>
      </c>
      <c r="F6" s="13">
        <v>26301</v>
      </c>
      <c r="G6" s="13">
        <v>26244</v>
      </c>
      <c r="H6" s="13"/>
      <c r="I6" s="13"/>
      <c r="J6" s="13"/>
      <c r="K6" s="13"/>
      <c r="L6" s="13"/>
      <c r="M6" s="13"/>
      <c r="O6" s="21"/>
      <c r="P6" s="21"/>
    </row>
    <row r="7" spans="1:16" x14ac:dyDescent="0.25">
      <c r="A7" s="11" t="s">
        <v>5</v>
      </c>
      <c r="B7" s="13">
        <v>2360</v>
      </c>
      <c r="C7" s="13">
        <v>2354</v>
      </c>
      <c r="D7" s="13">
        <v>2334</v>
      </c>
      <c r="E7" s="13">
        <v>2317</v>
      </c>
      <c r="F7" s="13">
        <v>2325</v>
      </c>
      <c r="G7" s="13">
        <v>2301</v>
      </c>
      <c r="H7" s="13"/>
      <c r="I7" s="13"/>
      <c r="J7" s="13"/>
      <c r="K7" s="13"/>
      <c r="L7" s="13"/>
      <c r="M7" s="13"/>
      <c r="O7" s="21"/>
      <c r="P7" s="21"/>
    </row>
    <row r="8" spans="1:16" x14ac:dyDescent="0.25">
      <c r="A8" s="11" t="s">
        <v>6</v>
      </c>
      <c r="B8" s="13">
        <v>4218</v>
      </c>
      <c r="C8" s="13">
        <v>4218</v>
      </c>
      <c r="D8" s="13">
        <v>4208</v>
      </c>
      <c r="E8" s="13">
        <v>4218</v>
      </c>
      <c r="F8" s="13">
        <v>4202</v>
      </c>
      <c r="G8" s="13">
        <v>4192</v>
      </c>
      <c r="H8" s="13"/>
      <c r="I8" s="13"/>
      <c r="J8" s="13"/>
      <c r="K8" s="13"/>
      <c r="L8" s="13"/>
      <c r="M8" s="13"/>
      <c r="O8" s="21"/>
      <c r="P8" s="21"/>
    </row>
    <row r="9" spans="1:16" x14ac:dyDescent="0.25">
      <c r="A9" s="11" t="s">
        <v>7</v>
      </c>
      <c r="B9" s="13">
        <v>3969</v>
      </c>
      <c r="C9" s="13">
        <v>3974</v>
      </c>
      <c r="D9" s="13">
        <v>3971</v>
      </c>
      <c r="E9" s="13">
        <v>3953</v>
      </c>
      <c r="F9" s="13">
        <v>3970</v>
      </c>
      <c r="G9" s="13">
        <v>3959</v>
      </c>
      <c r="H9" s="13"/>
      <c r="I9" s="13"/>
      <c r="J9" s="13"/>
      <c r="K9" s="13"/>
      <c r="L9" s="13"/>
      <c r="M9" s="13"/>
      <c r="O9" s="21"/>
      <c r="P9" s="21"/>
    </row>
    <row r="10" spans="1:16" x14ac:dyDescent="0.25">
      <c r="A10" s="11" t="s">
        <v>8</v>
      </c>
      <c r="B10" s="13">
        <v>22310</v>
      </c>
      <c r="C10" s="13">
        <v>22315</v>
      </c>
      <c r="D10" s="13">
        <v>22190</v>
      </c>
      <c r="E10" s="13">
        <v>22132</v>
      </c>
      <c r="F10" s="13">
        <v>22167</v>
      </c>
      <c r="G10" s="13">
        <v>22076</v>
      </c>
      <c r="H10" s="13"/>
      <c r="I10" s="13"/>
      <c r="J10" s="13"/>
      <c r="K10" s="13"/>
      <c r="L10" s="13"/>
      <c r="M10" s="13"/>
      <c r="O10" s="21"/>
      <c r="P10" s="21"/>
    </row>
    <row r="11" spans="1:16" x14ac:dyDescent="0.25">
      <c r="A11" s="11" t="s">
        <v>9</v>
      </c>
      <c r="B11" s="13">
        <v>17818</v>
      </c>
      <c r="C11" s="13">
        <v>17782</v>
      </c>
      <c r="D11" s="13">
        <v>17793</v>
      </c>
      <c r="E11" s="13">
        <v>17788</v>
      </c>
      <c r="F11" s="13">
        <v>17842</v>
      </c>
      <c r="G11" s="13">
        <v>17751</v>
      </c>
      <c r="H11" s="13"/>
      <c r="I11" s="13"/>
      <c r="J11" s="13"/>
      <c r="K11" s="13"/>
      <c r="L11" s="13"/>
      <c r="M11" s="13"/>
      <c r="O11" s="21"/>
      <c r="P11" s="21"/>
    </row>
    <row r="12" spans="1:16" x14ac:dyDescent="0.25">
      <c r="A12" s="11" t="s">
        <v>10</v>
      </c>
      <c r="B12" s="13">
        <v>4046</v>
      </c>
      <c r="C12" s="13">
        <v>4043</v>
      </c>
      <c r="D12" s="13">
        <v>4054</v>
      </c>
      <c r="E12" s="13">
        <v>4041</v>
      </c>
      <c r="F12" s="13">
        <v>4036</v>
      </c>
      <c r="G12" s="13">
        <v>4038</v>
      </c>
      <c r="H12" s="13"/>
      <c r="I12" s="13"/>
      <c r="J12" s="13"/>
      <c r="K12" s="13"/>
      <c r="L12" s="13"/>
      <c r="M12" s="13"/>
      <c r="O12" s="21"/>
      <c r="P12" s="21"/>
    </row>
    <row r="13" spans="1:16" x14ac:dyDescent="0.25">
      <c r="A13" s="11" t="s">
        <v>11</v>
      </c>
      <c r="B13" s="13">
        <v>4251</v>
      </c>
      <c r="C13" s="13">
        <v>4251</v>
      </c>
      <c r="D13" s="13">
        <v>4254</v>
      </c>
      <c r="E13" s="13">
        <v>4262</v>
      </c>
      <c r="F13" s="13">
        <v>4278</v>
      </c>
      <c r="G13" s="13">
        <v>4286</v>
      </c>
      <c r="H13" s="13"/>
      <c r="I13" s="13"/>
      <c r="J13" s="13"/>
      <c r="K13" s="13"/>
      <c r="L13" s="13"/>
      <c r="M13" s="13"/>
      <c r="O13" s="21"/>
      <c r="P13" s="21"/>
    </row>
    <row r="14" spans="1:16" x14ac:dyDescent="0.25">
      <c r="A14" s="11" t="s">
        <v>12</v>
      </c>
      <c r="B14" s="13">
        <v>2984</v>
      </c>
      <c r="C14" s="13">
        <v>2983</v>
      </c>
      <c r="D14" s="13">
        <v>2976</v>
      </c>
      <c r="E14" s="13">
        <v>2975</v>
      </c>
      <c r="F14" s="13">
        <v>2957</v>
      </c>
      <c r="G14" s="13">
        <v>2949</v>
      </c>
      <c r="H14" s="13"/>
      <c r="I14" s="13"/>
      <c r="J14" s="13"/>
      <c r="K14" s="13"/>
      <c r="L14" s="13"/>
      <c r="M14" s="13"/>
      <c r="O14" s="21"/>
      <c r="P14" s="21"/>
    </row>
    <row r="15" spans="1:16" x14ac:dyDescent="0.25">
      <c r="A15" s="11" t="s">
        <v>13</v>
      </c>
      <c r="B15" s="13">
        <v>9086</v>
      </c>
      <c r="C15" s="13">
        <v>9085</v>
      </c>
      <c r="D15" s="13">
        <v>9014</v>
      </c>
      <c r="E15" s="13">
        <v>9007</v>
      </c>
      <c r="F15" s="13">
        <v>8975</v>
      </c>
      <c r="G15" s="13">
        <v>8924</v>
      </c>
      <c r="H15" s="13"/>
      <c r="I15" s="13"/>
      <c r="J15" s="13"/>
      <c r="K15" s="13"/>
      <c r="L15" s="13"/>
      <c r="M15" s="13"/>
      <c r="O15" s="21"/>
      <c r="P15" s="21"/>
    </row>
    <row r="16" spans="1:16" x14ac:dyDescent="0.25">
      <c r="A16" s="11" t="s">
        <v>14</v>
      </c>
      <c r="B16" s="13">
        <v>3096</v>
      </c>
      <c r="C16" s="13">
        <v>3093</v>
      </c>
      <c r="D16" s="13">
        <v>3084</v>
      </c>
      <c r="E16" s="13">
        <v>3084</v>
      </c>
      <c r="F16" s="13">
        <v>3074</v>
      </c>
      <c r="G16" s="13">
        <v>3068</v>
      </c>
      <c r="H16" s="13"/>
      <c r="I16" s="13"/>
      <c r="J16" s="13"/>
      <c r="K16" s="13"/>
      <c r="L16" s="13"/>
      <c r="M16" s="13"/>
      <c r="O16" s="21"/>
      <c r="P16" s="21"/>
    </row>
    <row r="17" spans="1:16" x14ac:dyDescent="0.25">
      <c r="A17" s="11" t="s">
        <v>15</v>
      </c>
      <c r="B17" s="13">
        <v>4504</v>
      </c>
      <c r="C17" s="13">
        <v>4512</v>
      </c>
      <c r="D17" s="13">
        <v>4500</v>
      </c>
      <c r="E17" s="13">
        <v>4501</v>
      </c>
      <c r="F17" s="13">
        <v>4515</v>
      </c>
      <c r="G17" s="13">
        <v>4504</v>
      </c>
      <c r="H17" s="13"/>
      <c r="I17" s="13"/>
      <c r="J17" s="13"/>
      <c r="K17" s="13"/>
      <c r="L17" s="13"/>
      <c r="M17" s="13"/>
      <c r="O17" s="21"/>
      <c r="P17" s="21"/>
    </row>
    <row r="18" spans="1:16" x14ac:dyDescent="0.25">
      <c r="A18" s="11" t="s">
        <v>16</v>
      </c>
      <c r="B18" s="13">
        <v>3746</v>
      </c>
      <c r="C18" s="13">
        <v>3735</v>
      </c>
      <c r="D18" s="13">
        <v>3763</v>
      </c>
      <c r="E18" s="13">
        <v>3747</v>
      </c>
      <c r="F18" s="13">
        <v>3749</v>
      </c>
      <c r="G18" s="13">
        <v>3730</v>
      </c>
      <c r="H18" s="13"/>
      <c r="I18" s="13"/>
      <c r="J18" s="13"/>
      <c r="K18" s="13"/>
      <c r="L18" s="13"/>
      <c r="M18" s="13"/>
      <c r="O18" s="21"/>
      <c r="P18" s="21"/>
    </row>
    <row r="19" spans="1:16" x14ac:dyDescent="0.25">
      <c r="A19" s="11" t="s">
        <v>17</v>
      </c>
      <c r="B19" s="13">
        <v>6738</v>
      </c>
      <c r="C19" s="13">
        <v>6729</v>
      </c>
      <c r="D19" s="13">
        <v>6729</v>
      </c>
      <c r="E19" s="13">
        <v>6718</v>
      </c>
      <c r="F19" s="13">
        <v>6752</v>
      </c>
      <c r="G19" s="13">
        <v>6708</v>
      </c>
      <c r="H19" s="13"/>
      <c r="I19" s="13"/>
      <c r="J19" s="13"/>
      <c r="K19" s="13"/>
      <c r="L19" s="13"/>
      <c r="M19" s="13"/>
      <c r="O19" s="21"/>
      <c r="P19" s="21"/>
    </row>
    <row r="20" spans="1:16" x14ac:dyDescent="0.25">
      <c r="A20" s="11" t="s">
        <v>18</v>
      </c>
      <c r="B20" s="13">
        <v>529</v>
      </c>
      <c r="C20" s="13">
        <v>528</v>
      </c>
      <c r="D20" s="13">
        <v>530</v>
      </c>
      <c r="E20" s="13">
        <v>525</v>
      </c>
      <c r="F20" s="13">
        <v>527</v>
      </c>
      <c r="G20" s="13">
        <v>529</v>
      </c>
      <c r="H20" s="13"/>
      <c r="I20" s="13"/>
      <c r="J20" s="13"/>
      <c r="K20" s="13"/>
      <c r="L20" s="13"/>
      <c r="M20" s="13"/>
      <c r="O20" s="21"/>
      <c r="P20" s="21"/>
    </row>
    <row r="21" spans="1:16" x14ac:dyDescent="0.25">
      <c r="A21" s="11" t="s">
        <v>19</v>
      </c>
      <c r="B21" s="13">
        <v>3847</v>
      </c>
      <c r="C21" s="13">
        <v>3824</v>
      </c>
      <c r="D21" s="13">
        <v>3787</v>
      </c>
      <c r="E21" s="13">
        <v>3784</v>
      </c>
      <c r="F21" s="13">
        <v>3775</v>
      </c>
      <c r="G21" s="13">
        <v>3781</v>
      </c>
      <c r="H21" s="13"/>
      <c r="I21" s="13"/>
      <c r="J21" s="13"/>
      <c r="K21" s="13"/>
      <c r="L21" s="13"/>
      <c r="M21" s="13"/>
      <c r="O21" s="21"/>
      <c r="P21" s="21"/>
    </row>
    <row r="22" spans="1:16" x14ac:dyDescent="0.25">
      <c r="A22" s="11" t="s">
        <v>20</v>
      </c>
      <c r="B22" s="13">
        <v>1829</v>
      </c>
      <c r="C22" s="13">
        <v>1817</v>
      </c>
      <c r="D22" s="13">
        <v>1816</v>
      </c>
      <c r="E22" s="13">
        <v>1823</v>
      </c>
      <c r="F22" s="13">
        <v>1834</v>
      </c>
      <c r="G22" s="13">
        <v>1833</v>
      </c>
      <c r="H22" s="13"/>
      <c r="I22" s="13"/>
      <c r="J22" s="13"/>
      <c r="K22" s="13"/>
      <c r="L22" s="13"/>
      <c r="M22" s="13"/>
      <c r="O22" s="21"/>
      <c r="P22" s="21"/>
    </row>
    <row r="23" spans="1:16" x14ac:dyDescent="0.25">
      <c r="A23" s="11" t="s">
        <v>21</v>
      </c>
      <c r="B23" s="13">
        <v>347</v>
      </c>
      <c r="C23" s="13">
        <v>347</v>
      </c>
      <c r="D23" s="13">
        <v>346</v>
      </c>
      <c r="E23" s="13">
        <v>349</v>
      </c>
      <c r="F23" s="13">
        <v>345</v>
      </c>
      <c r="G23" s="13">
        <v>346</v>
      </c>
      <c r="H23" s="13"/>
      <c r="I23" s="13"/>
      <c r="J23" s="13"/>
      <c r="K23" s="13"/>
      <c r="L23" s="13"/>
      <c r="M23" s="13"/>
      <c r="O23" s="21"/>
      <c r="P23" s="21"/>
    </row>
    <row r="24" spans="1:16" x14ac:dyDescent="0.25">
      <c r="A24" s="11" t="s">
        <v>22</v>
      </c>
      <c r="B24" s="13">
        <v>66</v>
      </c>
      <c r="C24" s="13">
        <v>66</v>
      </c>
      <c r="D24" s="13">
        <v>66</v>
      </c>
      <c r="E24" s="13">
        <v>66</v>
      </c>
      <c r="F24" s="13">
        <v>68</v>
      </c>
      <c r="G24" s="13">
        <v>69</v>
      </c>
      <c r="H24" s="13"/>
      <c r="I24" s="13"/>
      <c r="J24" s="13"/>
      <c r="K24" s="13"/>
      <c r="L24" s="13"/>
      <c r="M24" s="13"/>
    </row>
    <row r="25" spans="1:16" x14ac:dyDescent="0.25">
      <c r="A25" s="22" t="s">
        <v>26</v>
      </c>
      <c r="B25" s="24">
        <f t="shared" ref="B25:I25" si="0">SUM(B3:B24)</f>
        <v>198579</v>
      </c>
      <c r="C25" s="24">
        <f t="shared" si="0"/>
        <v>198247</v>
      </c>
      <c r="D25" s="24">
        <f t="shared" si="0"/>
        <v>197855</v>
      </c>
      <c r="E25" s="24">
        <f t="shared" si="0"/>
        <v>197728</v>
      </c>
      <c r="F25" s="24">
        <f t="shared" si="0"/>
        <v>198076</v>
      </c>
      <c r="G25" s="24">
        <f t="shared" si="0"/>
        <v>197565</v>
      </c>
      <c r="H25" s="24">
        <f t="shared" si="0"/>
        <v>0</v>
      </c>
      <c r="I25" s="24">
        <f t="shared" si="0"/>
        <v>0</v>
      </c>
      <c r="J25" s="24">
        <f t="shared" ref="J25:K25" si="1">SUM(J3:J24)</f>
        <v>0</v>
      </c>
      <c r="K25" s="24">
        <f t="shared" si="1"/>
        <v>0</v>
      </c>
      <c r="L25" s="24">
        <f t="shared" ref="L25:M25" si="2">SUM(L3:L24)</f>
        <v>0</v>
      </c>
      <c r="M25" s="24">
        <f t="shared" si="2"/>
        <v>0</v>
      </c>
    </row>
    <row r="26" spans="1:16" x14ac:dyDescent="0.25">
      <c r="A26" s="25" t="s">
        <v>60</v>
      </c>
      <c r="B26" s="26">
        <f>B25-B27</f>
        <v>53</v>
      </c>
      <c r="C26" s="26">
        <f>IF(C25=0,0,C25-B25)</f>
        <v>-332</v>
      </c>
      <c r="D26" s="26">
        <f t="shared" ref="D26:M26" si="3">IF(D25=0,0,D25-C25)</f>
        <v>-392</v>
      </c>
      <c r="E26" s="26">
        <f t="shared" si="3"/>
        <v>-127</v>
      </c>
      <c r="F26" s="26">
        <f t="shared" si="3"/>
        <v>348</v>
      </c>
      <c r="G26" s="26">
        <f t="shared" si="3"/>
        <v>-511</v>
      </c>
      <c r="H26" s="26">
        <f t="shared" si="3"/>
        <v>0</v>
      </c>
      <c r="I26" s="26">
        <f t="shared" si="3"/>
        <v>0</v>
      </c>
      <c r="J26" s="26">
        <f t="shared" si="3"/>
        <v>0</v>
      </c>
      <c r="K26" s="26">
        <f t="shared" si="3"/>
        <v>0</v>
      </c>
      <c r="L26" s="26">
        <f t="shared" si="3"/>
        <v>0</v>
      </c>
      <c r="M26" s="26">
        <f t="shared" si="3"/>
        <v>0</v>
      </c>
    </row>
    <row r="27" spans="1:16" x14ac:dyDescent="0.25">
      <c r="A27" s="47" t="s">
        <v>62</v>
      </c>
      <c r="B27" s="48">
        <v>198526</v>
      </c>
      <c r="I27" s="1"/>
      <c r="M27"/>
    </row>
    <row r="28" spans="1:16" ht="12.75" customHeight="1" x14ac:dyDescent="0.25">
      <c r="A28" s="1" t="s">
        <v>24</v>
      </c>
      <c r="B28" s="1" t="s">
        <v>64</v>
      </c>
      <c r="C28" s="1" t="s">
        <v>65</v>
      </c>
      <c r="D28" s="1" t="s">
        <v>68</v>
      </c>
      <c r="E28" s="1" t="s">
        <v>70</v>
      </c>
      <c r="F28" s="1" t="s">
        <v>73</v>
      </c>
      <c r="G28" s="1" t="s">
        <v>74</v>
      </c>
      <c r="H28" s="1"/>
      <c r="I28" s="1"/>
      <c r="J28" s="1"/>
      <c r="K28" s="1"/>
      <c r="L28" s="1"/>
      <c r="M28" s="1"/>
    </row>
    <row r="29" spans="1:16" ht="12.75" customHeight="1" x14ac:dyDescent="0.25">
      <c r="A29" s="1" t="s">
        <v>25</v>
      </c>
      <c r="B29" s="1" t="s">
        <v>64</v>
      </c>
      <c r="C29" s="1" t="s">
        <v>65</v>
      </c>
      <c r="D29" s="1" t="s">
        <v>67</v>
      </c>
      <c r="E29" s="1" t="s">
        <v>69</v>
      </c>
      <c r="F29" s="1" t="s">
        <v>72</v>
      </c>
      <c r="G29" s="1" t="s">
        <v>75</v>
      </c>
      <c r="H29" s="1"/>
      <c r="I29" s="1"/>
      <c r="J29" s="1"/>
      <c r="K29" s="1"/>
      <c r="L29" s="1"/>
      <c r="M29" s="1"/>
    </row>
    <row r="30" spans="1:16" s="27" customFormat="1" x14ac:dyDescent="0.25">
      <c r="A30" s="27" t="s">
        <v>61</v>
      </c>
      <c r="H30" s="28"/>
      <c r="I30" s="28"/>
      <c r="J30" s="28"/>
      <c r="K30" s="28"/>
      <c r="L30" s="28"/>
      <c r="M30" s="28"/>
    </row>
    <row r="31" spans="1:16" x14ac:dyDescent="0.25">
      <c r="F31" s="20"/>
    </row>
    <row r="32" spans="1:16" x14ac:dyDescent="0.25">
      <c r="D32" s="20"/>
      <c r="G32" s="20"/>
    </row>
  </sheetData>
  <mergeCells count="1">
    <mergeCell ref="A1:M1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護理人力現況</vt:lpstr>
      <vt:lpstr>各縣市護理人員數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2023-10-27T07:56:23Z</dcterms:created>
  <dcterms:modified xsi:type="dcterms:W3CDTF">2026-07-09T06:36:10Z</dcterms:modified>
</cp:coreProperties>
</file>